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5" windowWidth="19320" windowHeight="10170" activeTab="0"/>
  </bookViews>
  <sheets>
    <sheet name="Результат" sheetId="1" r:id="rId1"/>
  </sheets>
  <definedNames/>
  <calcPr fullCalcOnLoad="1"/>
</workbook>
</file>

<file path=xl/sharedStrings.xml><?xml version="1.0" encoding="utf-8"?>
<sst xmlns="http://schemas.openxmlformats.org/spreadsheetml/2006/main" count="184" uniqueCount="94">
  <si>
    <t>Наименование показателя</t>
  </si>
  <si>
    <t>Код классификации расходов бюджетов</t>
  </si>
  <si>
    <t>План 
на 2022 год</t>
  </si>
  <si>
    <t>РзПр</t>
  </si>
  <si>
    <t>ЦСР</t>
  </si>
  <si>
    <t>ВР</t>
  </si>
  <si>
    <t>Расходы Железнодорожного сельсовета Белорецкого района – всего,</t>
  </si>
  <si>
    <t>в том числе: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</si>
  <si>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</si>
  <si>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</si>
  <si>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</si>
  <si>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</si>
  <si>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2500000000</t>
  </si>
  <si>
    <t>Развитие и совершенствование муниципальной службы</t>
  </si>
  <si>
    <t>2502100000</t>
  </si>
  <si>
    <t>Глава муниципального образования</t>
  </si>
  <si>
    <t>2502102030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</si>
  <si>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</si>
  <si>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</si>
  <si>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</si>
  <si>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</si>
  <si>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Аппараты органов государственной власти Республики Башкортостан</t>
  </si>
  <si>
    <t>2502102040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</si>
  <si>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</si>
  <si>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</si>
  <si>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</si>
  <si>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</si>
  <si>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Резервные фонды</t>
  </si>
  <si>
    <t>0111</t>
  </si>
  <si>
    <t>Непрограммные расходы</t>
  </si>
  <si>
    <t>9900000000</t>
  </si>
  <si>
    <t>9909900000</t>
  </si>
  <si>
    <t>Резервные фонды местных администраций</t>
  </si>
  <si>
    <t>9909907500</t>
  </si>
  <si>
    <t>НАЦИОНАЛЬНАЯ ОБОРОНА</t>
  </si>
  <si>
    <t>0200</t>
  </si>
  <si>
    <t>Мобилизационная и вневойсковая подготовка</t>
  </si>
  <si>
    <t>0203</t>
  </si>
  <si>
    <t>Субвенции на осуществление первичного воинского учета на территориях, где отсутствуют военные комиссариаты</t>
  </si>
  <si>
    <t>9909951180</t>
  </si>
  <si>
    <t>НАЦИОНАЛЬНАЯ ЭКОНОМИКА</t>
  </si>
  <si>
    <t>0400</t>
  </si>
  <si>
    <t>Дорожное хозяйство (дорожные фонды)</t>
  </si>
  <si>
    <t>0409</t>
  </si>
  <si>
    <t>3200000000</t>
  </si>
  <si>
    <t>Обеспечение сохранности и развития автомобильных дорог общего пользования муниципального района</t>
  </si>
  <si>
    <t>3202800000</t>
  </si>
  <si>
    <t>Дорожное хозяйство</t>
  </si>
  <si>
    <t>3202803150</t>
  </si>
  <si>
    <t>ЖИЛИЩНО-КОММУНАЛЬНОЕ ХОЗЯЙСТВО</t>
  </si>
  <si>
    <t>0500</t>
  </si>
  <si>
    <t>Жилищное хозяйство</t>
  </si>
  <si>
    <t>0501</t>
  </si>
  <si>
    <t>2000000000</t>
  </si>
  <si>
    <t>Комплексное решение проблем жилищно-коммунального хозяйства в муниципальном районе</t>
  </si>
  <si>
    <t>2001600000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</si>
  <si>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</si>
  <si>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2001603610</t>
  </si>
  <si>
    <t>Благоустройство</t>
  </si>
  <si>
    <t>0503</t>
  </si>
  <si>
    <t>Мероприятия по благоустройству территорий населенных пунктов</t>
  </si>
  <si>
    <t>2001606050</t>
  </si>
  <si>
    <t>Другие вопросы в области жилищно-коммунального хозяйства</t>
  </si>
  <si>
    <t>0505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</si>
  <si>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</si>
  <si>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2001674040</t>
  </si>
  <si>
    <t>КУЛЬТУРА, КИНЕМАТОГРАФИЯ</t>
  </si>
  <si>
    <t>0800</t>
  </si>
  <si>
    <t>Культура</t>
  </si>
  <si>
    <t>0801</t>
  </si>
  <si>
    <t>Муниципальная программа «Культура Белорецкого района на 2017-2022 годы»</t>
  </si>
  <si>
    <t>1800000000</t>
  </si>
  <si>
    <t>Мероприятия в сфере культуры, кинематографии</t>
  </si>
  <si>
    <t>1800045870</t>
  </si>
  <si>
    <t>ФИЗИЧЕСКАЯ КУЛЬТУРА И СПОРТ</t>
  </si>
  <si>
    <t>1100</t>
  </si>
  <si>
    <t>Физическая культура</t>
  </si>
  <si>
    <t>1101</t>
  </si>
  <si>
    <t>1900000000</t>
  </si>
  <si>
    <t>Реализация муниципальной политики в области физкультуры и спорта</t>
  </si>
  <si>
    <t>1901500000</t>
  </si>
  <si>
    <t>Мероприятия в области физической культуры и спорта</t>
  </si>
  <si>
    <t>1901541870</t>
  </si>
  <si>
    <t>Результат исполнения бюджета (дефицит «–», профицит «+»)</t>
  </si>
  <si>
    <t>X</t>
  </si>
  <si>
    <t xml:space="preserve">Глава сельского поселения Железнодорожный сельсовет
муниципального района 
Белорецкий район Республики Башкортостан                                                                                                       Закиров А.К.                                                                                                                                                                                   
</t>
  </si>
  <si>
    <t>(тыс.руб)</t>
  </si>
  <si>
    <t>Вед-во</t>
  </si>
  <si>
    <t>Ведомственная структура расходов бюджета на 2022г.</t>
  </si>
  <si>
    <t>Муниципальная программа «Развитие муниципальной службы в муниципальном районе Белорецкий район Республики Башкортостан»</t>
  </si>
  <si>
    <t>Муниципальная программа «Модернизация и развитие автомобильных дорог общего пользования местного значения муниципального района Белорецкий район Республики Башкортостан»</t>
  </si>
  <si>
    <t>Муниципальная программа «Комплексное развитие систем коммунальной инфраструктуры муниципального района Белорецкий район Республики Башкортостан»</t>
  </si>
  <si>
    <t>Муниципальная программа «Развитие физической культуры и спорта в муниципальном районе Белорецкий район Республики Башкортостан»</t>
  </si>
  <si>
    <t>Приложение № 5
к решению Совета сельского поселения                                                                          Железнодорожный сельсовет муниципального района  Белорецкий район от "__" ___  2021 г. №__  "О бюджете сельского поселения Железнодорожный сельсовет муниципального района Белорецкий район Республики Башкортостан на 2022 год и на плановый период 2023-2024 годов"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</si>
</sst>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[Red]\-#,##0.00\ "/>
  </numFmts>
  <fonts count="50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9"/>
      <color rgb="FF000000"/>
      <name val="Calibri"/>
      <family val="2"/>
    </font>
    <font>
      <b/>
      <sz val="11"/>
      <color rgb="FF000000"/>
      <name val="Times New Roman"/>
      <family val="1"/>
    </font>
    <font>
      <sz val="8"/>
      <color rgb="FF000000"/>
      <name val="Times New Roman"/>
      <family val="1"/>
    </font>
    <font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3" fillId="0" borderId="0" xfId="0" applyNumberFormat="1" applyFont="1" applyBorder="1" applyAlignment="1">
      <alignment horizontal="center" vertical="top" wrapText="1"/>
    </xf>
    <xf numFmtId="0" fontId="44" fillId="0" borderId="0" xfId="0" applyFont="1" applyBorder="1" applyAlignment="1">
      <alignment/>
    </xf>
    <xf numFmtId="0" fontId="43" fillId="0" borderId="0" xfId="0" applyNumberFormat="1" applyFont="1" applyBorder="1" applyAlignment="1">
      <alignment/>
    </xf>
    <xf numFmtId="0" fontId="45" fillId="0" borderId="10" xfId="0" applyNumberFormat="1" applyFont="1" applyBorder="1" applyAlignment="1">
      <alignment horizontal="center" vertical="center" wrapText="1"/>
    </xf>
    <xf numFmtId="0" fontId="45" fillId="0" borderId="11" xfId="0" applyNumberFormat="1" applyFont="1" applyBorder="1" applyAlignment="1">
      <alignment horizontal="left" vertical="center" wrapText="1"/>
    </xf>
    <xf numFmtId="0" fontId="43" fillId="0" borderId="11" xfId="0" applyNumberFormat="1" applyFont="1" applyBorder="1" applyAlignment="1">
      <alignment vertical="center" wrapText="1"/>
    </xf>
    <xf numFmtId="0" fontId="43" fillId="0" borderId="12" xfId="0" applyNumberFormat="1" applyFont="1" applyBorder="1" applyAlignment="1">
      <alignment horizontal="left" vertical="center" wrapText="1"/>
    </xf>
    <xf numFmtId="0" fontId="45" fillId="0" borderId="13" xfId="0" applyNumberFormat="1" applyFont="1" applyBorder="1" applyAlignment="1">
      <alignment horizontal="center" vertical="center" wrapText="1"/>
    </xf>
    <xf numFmtId="0" fontId="43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43" fillId="0" borderId="14" xfId="0" applyNumberFormat="1" applyFont="1" applyBorder="1" applyAlignment="1">
      <alignment vertical="center" wrapText="1"/>
    </xf>
    <xf numFmtId="0" fontId="43" fillId="0" borderId="15" xfId="0" applyNumberFormat="1" applyFont="1" applyBorder="1" applyAlignment="1">
      <alignment horizontal="center" vertical="center"/>
    </xf>
    <xf numFmtId="172" fontId="43" fillId="0" borderId="16" xfId="0" applyNumberFormat="1" applyFont="1" applyBorder="1" applyAlignment="1">
      <alignment horizontal="right" vertical="center"/>
    </xf>
    <xf numFmtId="172" fontId="43" fillId="0" borderId="13" xfId="0" applyNumberFormat="1" applyFont="1" applyBorder="1" applyAlignment="1">
      <alignment horizontal="right" vertical="center"/>
    </xf>
    <xf numFmtId="0" fontId="43" fillId="0" borderId="0" xfId="0" applyNumberFormat="1" applyFont="1" applyBorder="1" applyAlignment="1">
      <alignment horizontal="center" vertical="top" wrapText="1"/>
    </xf>
    <xf numFmtId="0" fontId="43" fillId="0" borderId="17" xfId="0" applyNumberFormat="1" applyFont="1" applyBorder="1" applyAlignment="1">
      <alignment horizontal="left" vertical="center" wrapText="1"/>
    </xf>
    <xf numFmtId="0" fontId="43" fillId="0" borderId="18" xfId="0" applyNumberFormat="1" applyFont="1" applyBorder="1" applyAlignment="1">
      <alignment horizontal="center" vertical="center"/>
    </xf>
    <xf numFmtId="0" fontId="43" fillId="0" borderId="18" xfId="0" applyNumberFormat="1" applyFont="1" applyBorder="1" applyAlignment="1">
      <alignment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43" fillId="0" borderId="0" xfId="0" applyNumberFormat="1" applyFont="1" applyBorder="1" applyAlignment="1">
      <alignment/>
    </xf>
    <xf numFmtId="0" fontId="45" fillId="0" borderId="14" xfId="0" applyNumberFormat="1" applyFont="1" applyBorder="1" applyAlignment="1">
      <alignment vertical="center" wrapText="1"/>
    </xf>
    <xf numFmtId="0" fontId="45" fillId="0" borderId="15" xfId="0" applyNumberFormat="1" applyFont="1" applyBorder="1" applyAlignment="1">
      <alignment horizontal="center" vertical="center"/>
    </xf>
    <xf numFmtId="172" fontId="45" fillId="0" borderId="16" xfId="0" applyNumberFormat="1" applyFont="1" applyBorder="1" applyAlignment="1">
      <alignment horizontal="right" vertical="center"/>
    </xf>
    <xf numFmtId="172" fontId="45" fillId="0" borderId="13" xfId="0" applyNumberFormat="1" applyFont="1" applyBorder="1" applyAlignment="1">
      <alignment horizontal="right" vertical="center"/>
    </xf>
    <xf numFmtId="0" fontId="43" fillId="0" borderId="19" xfId="0" applyNumberFormat="1" applyFont="1" applyBorder="1" applyAlignment="1">
      <alignment vertical="center" wrapText="1"/>
    </xf>
    <xf numFmtId="0" fontId="43" fillId="0" borderId="20" xfId="0" applyNumberFormat="1" applyFont="1" applyBorder="1" applyAlignment="1">
      <alignment horizontal="center" vertical="center"/>
    </xf>
    <xf numFmtId="0" fontId="45" fillId="0" borderId="10" xfId="0" applyNumberFormat="1" applyFont="1" applyBorder="1" applyAlignment="1">
      <alignment horizontal="center" vertical="center" wrapText="1"/>
    </xf>
    <xf numFmtId="0" fontId="45" fillId="0" borderId="19" xfId="0" applyNumberFormat="1" applyFont="1" applyBorder="1" applyAlignment="1">
      <alignment horizontal="left" vertical="center" wrapText="1"/>
    </xf>
    <xf numFmtId="0" fontId="45" fillId="0" borderId="20" xfId="0" applyNumberFormat="1" applyFont="1" applyBorder="1" applyAlignment="1">
      <alignment horizontal="center" vertical="center"/>
    </xf>
    <xf numFmtId="172" fontId="45" fillId="0" borderId="20" xfId="0" applyNumberFormat="1" applyFont="1" applyBorder="1" applyAlignment="1">
      <alignment horizontal="right" vertical="center"/>
    </xf>
    <xf numFmtId="0" fontId="46" fillId="0" borderId="21" xfId="0" applyNumberFormat="1" applyFont="1" applyBorder="1" applyAlignment="1">
      <alignment horizontal="center" vertical="center" wrapText="1"/>
    </xf>
    <xf numFmtId="0" fontId="46" fillId="0" borderId="22" xfId="0" applyNumberFormat="1" applyFont="1" applyBorder="1" applyAlignment="1">
      <alignment horizontal="center" vertical="center" wrapText="1"/>
    </xf>
    <xf numFmtId="0" fontId="43" fillId="0" borderId="0" xfId="0" applyNumberFormat="1" applyFont="1" applyBorder="1" applyAlignment="1">
      <alignment horizontal="left" wrapText="1"/>
    </xf>
    <xf numFmtId="0" fontId="47" fillId="0" borderId="0" xfId="0" applyNumberFormat="1" applyFont="1" applyBorder="1" applyAlignment="1">
      <alignment horizontal="center" wrapText="1"/>
    </xf>
    <xf numFmtId="0" fontId="48" fillId="0" borderId="23" xfId="0" applyNumberFormat="1" applyFont="1" applyBorder="1" applyAlignment="1">
      <alignment horizontal="right"/>
    </xf>
    <xf numFmtId="0" fontId="45" fillId="0" borderId="21" xfId="0" applyNumberFormat="1" applyFont="1" applyBorder="1" applyAlignment="1">
      <alignment horizontal="center" vertical="center" wrapText="1"/>
    </xf>
    <xf numFmtId="0" fontId="49" fillId="0" borderId="22" xfId="0" applyNumberFormat="1" applyFont="1" applyBorder="1" applyAlignment="1">
      <alignment horizontal="center" vertical="center" wrapText="1"/>
    </xf>
    <xf numFmtId="0" fontId="45" fillId="0" borderId="24" xfId="0" applyNumberFormat="1" applyFont="1" applyBorder="1" applyAlignment="1">
      <alignment horizontal="center" vertical="center" wrapText="1"/>
    </xf>
    <xf numFmtId="0" fontId="49" fillId="0" borderId="25" xfId="0" applyNumberFormat="1" applyFont="1" applyBorder="1" applyAlignment="1">
      <alignment horizontal="center" vertical="center" wrapText="1"/>
    </xf>
    <xf numFmtId="0" fontId="49" fillId="0" borderId="26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N76"/>
  <sheetViews>
    <sheetView tabSelected="1" zoomScalePageLayoutView="0" workbookViewId="0" topLeftCell="A1">
      <selection activeCell="H4" sqref="H4:N4"/>
    </sheetView>
  </sheetViews>
  <sheetFormatPr defaultColWidth="9.140625" defaultRowHeight="15"/>
  <cols>
    <col min="1" max="1" width="22.140625" style="0" customWidth="1"/>
    <col min="2" max="2" width="10.28125" style="0" customWidth="1"/>
    <col min="3" max="3" width="9.140625" style="0" customWidth="1"/>
    <col min="4" max="4" width="11.8515625" style="0" customWidth="1"/>
    <col min="5" max="6" width="7.57421875" style="0" customWidth="1"/>
    <col min="7" max="7" width="1.57421875" style="0" customWidth="1"/>
    <col min="8" max="8" width="7.57421875" style="0" customWidth="1"/>
    <col min="9" max="9" width="6.00390625" style="0" customWidth="1"/>
    <col min="10" max="10" width="5.8515625" style="0" customWidth="1"/>
    <col min="11" max="11" width="7.7109375" style="0" customWidth="1"/>
    <col min="12" max="12" width="1.421875" style="0" customWidth="1"/>
    <col min="13" max="13" width="12.140625" style="0" customWidth="1"/>
    <col min="14" max="14" width="1.421875" style="0" customWidth="1"/>
  </cols>
  <sheetData>
    <row r="4" spans="1:14" ht="111" customHeight="1">
      <c r="A4" s="10"/>
      <c r="B4" s="11"/>
      <c r="C4" s="11"/>
      <c r="D4" s="11"/>
      <c r="E4" s="11"/>
      <c r="F4" s="11"/>
      <c r="G4" s="11"/>
      <c r="H4" s="20" t="s">
        <v>93</v>
      </c>
      <c r="I4" s="21"/>
      <c r="J4" s="21"/>
      <c r="K4" s="21"/>
      <c r="L4" s="21"/>
      <c r="M4" s="21"/>
      <c r="N4" s="21"/>
    </row>
    <row r="7" ht="0" customHeight="1" hidden="1"/>
    <row r="8" ht="15" hidden="1"/>
    <row r="9" spans="1:14" ht="24.75" customHeight="1">
      <c r="A9" s="36" t="s">
        <v>88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</row>
    <row r="10" spans="1:14" ht="15.75" thickBot="1">
      <c r="A10" s="37" t="s">
        <v>86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</row>
    <row r="11" spans="1:14" ht="23.25" customHeight="1" thickBot="1">
      <c r="A11" s="38" t="s">
        <v>0</v>
      </c>
      <c r="B11" s="38"/>
      <c r="C11" s="38"/>
      <c r="D11" s="38"/>
      <c r="E11" s="38"/>
      <c r="F11" s="33" t="s">
        <v>87</v>
      </c>
      <c r="G11" s="40" t="s">
        <v>1</v>
      </c>
      <c r="H11" s="40"/>
      <c r="I11" s="41"/>
      <c r="J11" s="41"/>
      <c r="K11" s="42"/>
      <c r="L11" s="42"/>
      <c r="M11" s="38" t="s">
        <v>2</v>
      </c>
      <c r="N11" s="38"/>
    </row>
    <row r="12" spans="1:14" ht="57.75" customHeight="1" thickBot="1">
      <c r="A12" s="39"/>
      <c r="B12" s="39"/>
      <c r="C12" s="39"/>
      <c r="D12" s="39"/>
      <c r="E12" s="39"/>
      <c r="F12" s="34"/>
      <c r="G12" s="38" t="s">
        <v>3</v>
      </c>
      <c r="H12" s="38"/>
      <c r="I12" s="40" t="s">
        <v>4</v>
      </c>
      <c r="J12" s="40"/>
      <c r="K12" s="38" t="s">
        <v>5</v>
      </c>
      <c r="L12" s="38"/>
      <c r="M12" s="39"/>
      <c r="N12" s="39"/>
    </row>
    <row r="13" spans="1:14" ht="15.75" thickBot="1">
      <c r="A13" s="29">
        <v>1</v>
      </c>
      <c r="B13" s="29"/>
      <c r="C13" s="29"/>
      <c r="D13" s="29"/>
      <c r="E13" s="29"/>
      <c r="F13" s="4"/>
      <c r="G13" s="29">
        <v>2</v>
      </c>
      <c r="H13" s="29"/>
      <c r="I13" s="29">
        <v>3</v>
      </c>
      <c r="J13" s="29"/>
      <c r="K13" s="29">
        <v>4</v>
      </c>
      <c r="L13" s="29"/>
      <c r="M13" s="29">
        <v>5</v>
      </c>
      <c r="N13" s="29"/>
    </row>
    <row r="14" spans="1:14" ht="15.75" customHeight="1">
      <c r="A14" s="30" t="s">
        <v>6</v>
      </c>
      <c r="B14" s="30"/>
      <c r="C14" s="30"/>
      <c r="D14" s="30"/>
      <c r="E14" s="30"/>
      <c r="F14" s="5"/>
      <c r="G14" s="31"/>
      <c r="H14" s="31"/>
      <c r="I14" s="31"/>
      <c r="J14" s="31"/>
      <c r="K14" s="31"/>
      <c r="L14" s="31"/>
      <c r="M14" s="32">
        <f>5181300/1000</f>
        <v>5181.3</v>
      </c>
      <c r="N14" s="32"/>
    </row>
    <row r="15" spans="1:14" ht="15" customHeight="1">
      <c r="A15" s="27" t="s">
        <v>7</v>
      </c>
      <c r="B15" s="27"/>
      <c r="C15" s="27"/>
      <c r="D15" s="27"/>
      <c r="E15" s="27"/>
      <c r="F15" s="6"/>
      <c r="G15" s="28"/>
      <c r="H15" s="28"/>
      <c r="I15" s="28"/>
      <c r="J15" s="28"/>
      <c r="K15" s="28"/>
      <c r="L15" s="28"/>
      <c r="M15" s="14"/>
      <c r="N15" s="15"/>
    </row>
    <row r="16" spans="1:14" ht="15" customHeight="1">
      <c r="A16" s="23" t="s">
        <v>8</v>
      </c>
      <c r="B16" s="23"/>
      <c r="C16" s="23"/>
      <c r="D16" s="23"/>
      <c r="E16" s="23"/>
      <c r="F16" s="8">
        <v>791</v>
      </c>
      <c r="G16" s="24" t="s">
        <v>9</v>
      </c>
      <c r="H16" s="24"/>
      <c r="I16" s="24"/>
      <c r="J16" s="24"/>
      <c r="K16" s="24"/>
      <c r="L16" s="24"/>
      <c r="M16" s="25">
        <f>2747500/1000</f>
        <v>2747.5</v>
      </c>
      <c r="N16" s="26"/>
    </row>
    <row r="17" spans="1:14" ht="23.25" customHeight="1">
      <c r="A17" s="12" t="s">
        <v>10</v>
      </c>
      <c r="B17" s="12"/>
      <c r="C17" s="12"/>
      <c r="D17" s="12"/>
      <c r="E17" s="12"/>
      <c r="F17" s="9">
        <v>791</v>
      </c>
      <c r="G17" s="13" t="s">
        <v>11</v>
      </c>
      <c r="H17" s="13"/>
      <c r="I17" s="13"/>
      <c r="J17" s="13"/>
      <c r="K17" s="13"/>
      <c r="L17" s="13"/>
      <c r="M17" s="14">
        <f>833300/1000</f>
        <v>833.3</v>
      </c>
      <c r="N17" s="15"/>
    </row>
    <row r="18" spans="1:14" ht="23.25" customHeight="1">
      <c r="A18" s="12" t="s">
        <v>89</v>
      </c>
      <c r="B18" s="12"/>
      <c r="C18" s="12"/>
      <c r="D18" s="12"/>
      <c r="E18" s="12"/>
      <c r="F18" s="9">
        <v>791</v>
      </c>
      <c r="G18" s="13" t="s">
        <v>11</v>
      </c>
      <c r="H18" s="13"/>
      <c r="I18" s="13" t="s">
        <v>12</v>
      </c>
      <c r="J18" s="13"/>
      <c r="K18" s="13"/>
      <c r="L18" s="13"/>
      <c r="M18" s="14">
        <f>833300/1000</f>
        <v>833.3</v>
      </c>
      <c r="N18" s="15"/>
    </row>
    <row r="19" spans="1:14" ht="15" customHeight="1">
      <c r="A19" s="12" t="s">
        <v>13</v>
      </c>
      <c r="B19" s="12"/>
      <c r="C19" s="12"/>
      <c r="D19" s="12"/>
      <c r="E19" s="12"/>
      <c r="F19" s="9">
        <v>791</v>
      </c>
      <c r="G19" s="13" t="s">
        <v>11</v>
      </c>
      <c r="H19" s="13"/>
      <c r="I19" s="13" t="s">
        <v>14</v>
      </c>
      <c r="J19" s="13"/>
      <c r="K19" s="13"/>
      <c r="L19" s="13"/>
      <c r="M19" s="14">
        <f>833300/1000</f>
        <v>833.3</v>
      </c>
      <c r="N19" s="15"/>
    </row>
    <row r="20" spans="1:14" ht="15" customHeight="1">
      <c r="A20" s="12" t="s">
        <v>15</v>
      </c>
      <c r="B20" s="12"/>
      <c r="C20" s="12"/>
      <c r="D20" s="12"/>
      <c r="E20" s="12"/>
      <c r="F20" s="9">
        <v>791</v>
      </c>
      <c r="G20" s="13" t="s">
        <v>11</v>
      </c>
      <c r="H20" s="13"/>
      <c r="I20" s="13" t="s">
        <v>16</v>
      </c>
      <c r="J20" s="13"/>
      <c r="K20" s="13"/>
      <c r="L20" s="13"/>
      <c r="M20" s="14">
        <f>833300/1000</f>
        <v>833.3</v>
      </c>
      <c r="N20" s="15"/>
    </row>
    <row r="21" spans="1:14" ht="34.5" customHeight="1">
      <c r="A21" s="12" t="s">
        <v>17</v>
      </c>
      <c r="B21" s="12"/>
      <c r="C21" s="12"/>
      <c r="D21" s="12"/>
      <c r="E21" s="12"/>
      <c r="F21" s="9">
        <v>791</v>
      </c>
      <c r="G21" s="13" t="s">
        <v>11</v>
      </c>
      <c r="H21" s="13"/>
      <c r="I21" s="13" t="s">
        <v>16</v>
      </c>
      <c r="J21" s="13"/>
      <c r="K21" s="13" t="s">
        <v>18</v>
      </c>
      <c r="L21" s="13"/>
      <c r="M21" s="14">
        <f>833300/1000</f>
        <v>833.3</v>
      </c>
      <c r="N21" s="15"/>
    </row>
    <row r="22" spans="1:14" ht="34.5" customHeight="1">
      <c r="A22" s="12" t="s">
        <v>19</v>
      </c>
      <c r="B22" s="12"/>
      <c r="C22" s="12"/>
      <c r="D22" s="12"/>
      <c r="E22" s="12"/>
      <c r="F22" s="9">
        <v>791</v>
      </c>
      <c r="G22" s="13" t="s">
        <v>20</v>
      </c>
      <c r="H22" s="13"/>
      <c r="I22" s="13"/>
      <c r="J22" s="13"/>
      <c r="K22" s="13"/>
      <c r="L22" s="13"/>
      <c r="M22" s="14">
        <f>1844200/1000</f>
        <v>1844.2</v>
      </c>
      <c r="N22" s="15"/>
    </row>
    <row r="23" spans="1:14" ht="23.25" customHeight="1">
      <c r="A23" s="12" t="s">
        <v>89</v>
      </c>
      <c r="B23" s="12"/>
      <c r="C23" s="12"/>
      <c r="D23" s="12"/>
      <c r="E23" s="12"/>
      <c r="F23" s="9">
        <v>791</v>
      </c>
      <c r="G23" s="13" t="s">
        <v>20</v>
      </c>
      <c r="H23" s="13"/>
      <c r="I23" s="13" t="s">
        <v>12</v>
      </c>
      <c r="J23" s="13"/>
      <c r="K23" s="13"/>
      <c r="L23" s="13"/>
      <c r="M23" s="14">
        <f>1844200/1000</f>
        <v>1844.2</v>
      </c>
      <c r="N23" s="15"/>
    </row>
    <row r="24" spans="1:14" ht="15" customHeight="1">
      <c r="A24" s="12" t="s">
        <v>13</v>
      </c>
      <c r="B24" s="12"/>
      <c r="C24" s="12"/>
      <c r="D24" s="12"/>
      <c r="E24" s="12"/>
      <c r="F24" s="9">
        <v>791</v>
      </c>
      <c r="G24" s="13" t="s">
        <v>20</v>
      </c>
      <c r="H24" s="13"/>
      <c r="I24" s="13" t="s">
        <v>14</v>
      </c>
      <c r="J24" s="13"/>
      <c r="K24" s="13"/>
      <c r="L24" s="13"/>
      <c r="M24" s="14">
        <f>1844200/1000</f>
        <v>1844.2</v>
      </c>
      <c r="N24" s="15"/>
    </row>
    <row r="25" spans="1:14" ht="15" customHeight="1">
      <c r="A25" s="12" t="s">
        <v>21</v>
      </c>
      <c r="B25" s="12"/>
      <c r="C25" s="12"/>
      <c r="D25" s="12"/>
      <c r="E25" s="12"/>
      <c r="F25" s="9">
        <v>791</v>
      </c>
      <c r="G25" s="13" t="s">
        <v>20</v>
      </c>
      <c r="H25" s="13"/>
      <c r="I25" s="13" t="s">
        <v>22</v>
      </c>
      <c r="J25" s="13"/>
      <c r="K25" s="13"/>
      <c r="L25" s="13"/>
      <c r="M25" s="14">
        <f>1844200/1000</f>
        <v>1844.2</v>
      </c>
      <c r="N25" s="15"/>
    </row>
    <row r="26" spans="1:14" ht="34.5" customHeight="1">
      <c r="A26" s="12" t="s">
        <v>17</v>
      </c>
      <c r="B26" s="12"/>
      <c r="C26" s="12"/>
      <c r="D26" s="12"/>
      <c r="E26" s="12"/>
      <c r="F26" s="9">
        <v>791</v>
      </c>
      <c r="G26" s="13" t="s">
        <v>20</v>
      </c>
      <c r="H26" s="13"/>
      <c r="I26" s="13" t="s">
        <v>22</v>
      </c>
      <c r="J26" s="13"/>
      <c r="K26" s="13" t="s">
        <v>18</v>
      </c>
      <c r="L26" s="13"/>
      <c r="M26" s="14">
        <f>1315200/1000</f>
        <v>1315.2</v>
      </c>
      <c r="N26" s="15"/>
    </row>
    <row r="27" spans="1:14" ht="23.25" customHeight="1">
      <c r="A27" s="12" t="s">
        <v>23</v>
      </c>
      <c r="B27" s="12"/>
      <c r="C27" s="12"/>
      <c r="D27" s="12"/>
      <c r="E27" s="12"/>
      <c r="F27" s="9">
        <v>791</v>
      </c>
      <c r="G27" s="13" t="s">
        <v>20</v>
      </c>
      <c r="H27" s="13"/>
      <c r="I27" s="13" t="s">
        <v>22</v>
      </c>
      <c r="J27" s="13"/>
      <c r="K27" s="13" t="s">
        <v>24</v>
      </c>
      <c r="L27" s="13"/>
      <c r="M27" s="14">
        <f>479000/1000</f>
        <v>479</v>
      </c>
      <c r="N27" s="15"/>
    </row>
    <row r="28" spans="1:14" ht="15" customHeight="1">
      <c r="A28" s="12" t="s">
        <v>25</v>
      </c>
      <c r="B28" s="12"/>
      <c r="C28" s="12"/>
      <c r="D28" s="12"/>
      <c r="E28" s="12"/>
      <c r="F28" s="9">
        <v>791</v>
      </c>
      <c r="G28" s="13" t="s">
        <v>20</v>
      </c>
      <c r="H28" s="13"/>
      <c r="I28" s="13" t="s">
        <v>22</v>
      </c>
      <c r="J28" s="13"/>
      <c r="K28" s="13" t="s">
        <v>26</v>
      </c>
      <c r="L28" s="13"/>
      <c r="M28" s="14">
        <f>50000/1000</f>
        <v>50</v>
      </c>
      <c r="N28" s="15"/>
    </row>
    <row r="29" spans="1:14" ht="15" customHeight="1">
      <c r="A29" s="12" t="s">
        <v>27</v>
      </c>
      <c r="B29" s="12"/>
      <c r="C29" s="12"/>
      <c r="D29" s="12"/>
      <c r="E29" s="12"/>
      <c r="F29" s="9">
        <v>791</v>
      </c>
      <c r="G29" s="13" t="s">
        <v>28</v>
      </c>
      <c r="H29" s="13"/>
      <c r="I29" s="13"/>
      <c r="J29" s="13"/>
      <c r="K29" s="13"/>
      <c r="L29" s="13"/>
      <c r="M29" s="14">
        <f>70000/1000</f>
        <v>70</v>
      </c>
      <c r="N29" s="15"/>
    </row>
    <row r="30" spans="1:14" ht="15" customHeight="1">
      <c r="A30" s="12" t="s">
        <v>29</v>
      </c>
      <c r="B30" s="12"/>
      <c r="C30" s="12"/>
      <c r="D30" s="12"/>
      <c r="E30" s="12"/>
      <c r="F30" s="9">
        <v>791</v>
      </c>
      <c r="G30" s="13" t="s">
        <v>28</v>
      </c>
      <c r="H30" s="13"/>
      <c r="I30" s="13" t="s">
        <v>30</v>
      </c>
      <c r="J30" s="13"/>
      <c r="K30" s="13"/>
      <c r="L30" s="13"/>
      <c r="M30" s="14">
        <f>70000/1000</f>
        <v>70</v>
      </c>
      <c r="N30" s="15"/>
    </row>
    <row r="31" spans="1:14" ht="15" customHeight="1">
      <c r="A31" s="12" t="s">
        <v>29</v>
      </c>
      <c r="B31" s="12"/>
      <c r="C31" s="12"/>
      <c r="D31" s="12"/>
      <c r="E31" s="12"/>
      <c r="F31" s="9">
        <v>791</v>
      </c>
      <c r="G31" s="13" t="s">
        <v>28</v>
      </c>
      <c r="H31" s="13"/>
      <c r="I31" s="13" t="s">
        <v>31</v>
      </c>
      <c r="J31" s="13"/>
      <c r="K31" s="13"/>
      <c r="L31" s="13"/>
      <c r="M31" s="14">
        <f>70000/1000</f>
        <v>70</v>
      </c>
      <c r="N31" s="15"/>
    </row>
    <row r="32" spans="1:14" ht="15" customHeight="1">
      <c r="A32" s="12" t="s">
        <v>32</v>
      </c>
      <c r="B32" s="12"/>
      <c r="C32" s="12"/>
      <c r="D32" s="12"/>
      <c r="E32" s="12"/>
      <c r="F32" s="9">
        <v>791</v>
      </c>
      <c r="G32" s="13" t="s">
        <v>28</v>
      </c>
      <c r="H32" s="13"/>
      <c r="I32" s="13" t="s">
        <v>33</v>
      </c>
      <c r="J32" s="13"/>
      <c r="K32" s="13"/>
      <c r="L32" s="13"/>
      <c r="M32" s="14">
        <f>70000/1000</f>
        <v>70</v>
      </c>
      <c r="N32" s="15"/>
    </row>
    <row r="33" spans="1:14" ht="15" customHeight="1">
      <c r="A33" s="12" t="s">
        <v>25</v>
      </c>
      <c r="B33" s="12"/>
      <c r="C33" s="12"/>
      <c r="D33" s="12"/>
      <c r="E33" s="12"/>
      <c r="F33" s="9">
        <v>791</v>
      </c>
      <c r="G33" s="13" t="s">
        <v>28</v>
      </c>
      <c r="H33" s="13"/>
      <c r="I33" s="13" t="s">
        <v>33</v>
      </c>
      <c r="J33" s="13"/>
      <c r="K33" s="13" t="s">
        <v>26</v>
      </c>
      <c r="L33" s="13"/>
      <c r="M33" s="14">
        <f>70000/1000</f>
        <v>70</v>
      </c>
      <c r="N33" s="15"/>
    </row>
    <row r="34" spans="1:14" ht="15" customHeight="1">
      <c r="A34" s="23" t="s">
        <v>34</v>
      </c>
      <c r="B34" s="23"/>
      <c r="C34" s="23"/>
      <c r="D34" s="23"/>
      <c r="E34" s="23"/>
      <c r="F34" s="8">
        <v>791</v>
      </c>
      <c r="G34" s="24" t="s">
        <v>35</v>
      </c>
      <c r="H34" s="24"/>
      <c r="I34" s="24"/>
      <c r="J34" s="24"/>
      <c r="K34" s="24"/>
      <c r="L34" s="24"/>
      <c r="M34" s="25">
        <f aca="true" t="shared" si="0" ref="M34:M39">295200/1000</f>
        <v>295.2</v>
      </c>
      <c r="N34" s="26"/>
    </row>
    <row r="35" spans="1:14" ht="15" customHeight="1">
      <c r="A35" s="12" t="s">
        <v>36</v>
      </c>
      <c r="B35" s="12"/>
      <c r="C35" s="12"/>
      <c r="D35" s="12"/>
      <c r="E35" s="12"/>
      <c r="F35" s="9">
        <v>791</v>
      </c>
      <c r="G35" s="13" t="s">
        <v>37</v>
      </c>
      <c r="H35" s="13"/>
      <c r="I35" s="13"/>
      <c r="J35" s="13"/>
      <c r="K35" s="13"/>
      <c r="L35" s="13"/>
      <c r="M35" s="14">
        <f t="shared" si="0"/>
        <v>295.2</v>
      </c>
      <c r="N35" s="15"/>
    </row>
    <row r="36" spans="1:14" ht="15" customHeight="1">
      <c r="A36" s="12" t="s">
        <v>29</v>
      </c>
      <c r="B36" s="12"/>
      <c r="C36" s="12"/>
      <c r="D36" s="12"/>
      <c r="E36" s="12"/>
      <c r="F36" s="9">
        <v>791</v>
      </c>
      <c r="G36" s="13" t="s">
        <v>37</v>
      </c>
      <c r="H36" s="13"/>
      <c r="I36" s="13" t="s">
        <v>30</v>
      </c>
      <c r="J36" s="13"/>
      <c r="K36" s="13"/>
      <c r="L36" s="13"/>
      <c r="M36" s="14">
        <f t="shared" si="0"/>
        <v>295.2</v>
      </c>
      <c r="N36" s="15"/>
    </row>
    <row r="37" spans="1:14" ht="15" customHeight="1">
      <c r="A37" s="12" t="s">
        <v>29</v>
      </c>
      <c r="B37" s="12"/>
      <c r="C37" s="12"/>
      <c r="D37" s="12"/>
      <c r="E37" s="12"/>
      <c r="F37" s="9">
        <v>791</v>
      </c>
      <c r="G37" s="13" t="s">
        <v>37</v>
      </c>
      <c r="H37" s="13"/>
      <c r="I37" s="13" t="s">
        <v>31</v>
      </c>
      <c r="J37" s="13"/>
      <c r="K37" s="13"/>
      <c r="L37" s="13"/>
      <c r="M37" s="14">
        <f t="shared" si="0"/>
        <v>295.2</v>
      </c>
      <c r="N37" s="15"/>
    </row>
    <row r="38" spans="1:14" ht="23.25" customHeight="1">
      <c r="A38" s="12" t="s">
        <v>38</v>
      </c>
      <c r="B38" s="12"/>
      <c r="C38" s="12"/>
      <c r="D38" s="12"/>
      <c r="E38" s="12"/>
      <c r="F38" s="9">
        <v>791</v>
      </c>
      <c r="G38" s="13" t="s">
        <v>37</v>
      </c>
      <c r="H38" s="13"/>
      <c r="I38" s="13" t="s">
        <v>39</v>
      </c>
      <c r="J38" s="13"/>
      <c r="K38" s="13"/>
      <c r="L38" s="13"/>
      <c r="M38" s="14">
        <f t="shared" si="0"/>
        <v>295.2</v>
      </c>
      <c r="N38" s="15"/>
    </row>
    <row r="39" spans="1:14" ht="34.5" customHeight="1">
      <c r="A39" s="12" t="s">
        <v>17</v>
      </c>
      <c r="B39" s="12"/>
      <c r="C39" s="12"/>
      <c r="D39" s="12"/>
      <c r="E39" s="12"/>
      <c r="F39" s="9">
        <v>791</v>
      </c>
      <c r="G39" s="13" t="s">
        <v>37</v>
      </c>
      <c r="H39" s="13"/>
      <c r="I39" s="13" t="s">
        <v>39</v>
      </c>
      <c r="J39" s="13"/>
      <c r="K39" s="13" t="s">
        <v>18</v>
      </c>
      <c r="L39" s="13"/>
      <c r="M39" s="14">
        <f t="shared" si="0"/>
        <v>295.2</v>
      </c>
      <c r="N39" s="15"/>
    </row>
    <row r="40" spans="1:14" ht="15" customHeight="1">
      <c r="A40" s="23" t="s">
        <v>40</v>
      </c>
      <c r="B40" s="23"/>
      <c r="C40" s="23"/>
      <c r="D40" s="23"/>
      <c r="E40" s="23"/>
      <c r="F40" s="8">
        <v>791</v>
      </c>
      <c r="G40" s="24" t="s">
        <v>41</v>
      </c>
      <c r="H40" s="24"/>
      <c r="I40" s="24"/>
      <c r="J40" s="24"/>
      <c r="K40" s="24"/>
      <c r="L40" s="24"/>
      <c r="M40" s="25">
        <f aca="true" t="shared" si="1" ref="M40:M45">345600/1000</f>
        <v>345.6</v>
      </c>
      <c r="N40" s="26"/>
    </row>
    <row r="41" spans="1:14" ht="15" customHeight="1">
      <c r="A41" s="12" t="s">
        <v>42</v>
      </c>
      <c r="B41" s="12"/>
      <c r="C41" s="12"/>
      <c r="D41" s="12"/>
      <c r="E41" s="12"/>
      <c r="F41" s="9">
        <v>791</v>
      </c>
      <c r="G41" s="13" t="s">
        <v>43</v>
      </c>
      <c r="H41" s="13"/>
      <c r="I41" s="13"/>
      <c r="J41" s="13"/>
      <c r="K41" s="13"/>
      <c r="L41" s="13"/>
      <c r="M41" s="14">
        <f t="shared" si="1"/>
        <v>345.6</v>
      </c>
      <c r="N41" s="15"/>
    </row>
    <row r="42" spans="1:14" ht="34.5" customHeight="1">
      <c r="A42" s="12" t="s">
        <v>90</v>
      </c>
      <c r="B42" s="12"/>
      <c r="C42" s="12"/>
      <c r="D42" s="12"/>
      <c r="E42" s="12"/>
      <c r="F42" s="9">
        <v>791</v>
      </c>
      <c r="G42" s="13" t="s">
        <v>43</v>
      </c>
      <c r="H42" s="13"/>
      <c r="I42" s="13" t="s">
        <v>44</v>
      </c>
      <c r="J42" s="13"/>
      <c r="K42" s="13"/>
      <c r="L42" s="13"/>
      <c r="M42" s="14">
        <f t="shared" si="1"/>
        <v>345.6</v>
      </c>
      <c r="N42" s="15"/>
    </row>
    <row r="43" spans="1:14" ht="23.25" customHeight="1">
      <c r="A43" s="12" t="s">
        <v>45</v>
      </c>
      <c r="B43" s="12"/>
      <c r="C43" s="12"/>
      <c r="D43" s="12"/>
      <c r="E43" s="12"/>
      <c r="F43" s="9">
        <v>791</v>
      </c>
      <c r="G43" s="13" t="s">
        <v>43</v>
      </c>
      <c r="H43" s="13"/>
      <c r="I43" s="13" t="s">
        <v>46</v>
      </c>
      <c r="J43" s="13"/>
      <c r="K43" s="13"/>
      <c r="L43" s="13"/>
      <c r="M43" s="14">
        <f t="shared" si="1"/>
        <v>345.6</v>
      </c>
      <c r="N43" s="15"/>
    </row>
    <row r="44" spans="1:14" ht="15" customHeight="1">
      <c r="A44" s="12" t="s">
        <v>47</v>
      </c>
      <c r="B44" s="12"/>
      <c r="C44" s="12"/>
      <c r="D44" s="12"/>
      <c r="E44" s="12"/>
      <c r="F44" s="9">
        <v>791</v>
      </c>
      <c r="G44" s="13" t="s">
        <v>43</v>
      </c>
      <c r="H44" s="13"/>
      <c r="I44" s="13" t="s">
        <v>48</v>
      </c>
      <c r="J44" s="13"/>
      <c r="K44" s="13"/>
      <c r="L44" s="13"/>
      <c r="M44" s="14">
        <f t="shared" si="1"/>
        <v>345.6</v>
      </c>
      <c r="N44" s="15"/>
    </row>
    <row r="45" spans="1:14" ht="23.25" customHeight="1">
      <c r="A45" s="12" t="s">
        <v>23</v>
      </c>
      <c r="B45" s="12"/>
      <c r="C45" s="12"/>
      <c r="D45" s="12"/>
      <c r="E45" s="12"/>
      <c r="F45" s="9">
        <v>791</v>
      </c>
      <c r="G45" s="13" t="s">
        <v>43</v>
      </c>
      <c r="H45" s="13"/>
      <c r="I45" s="13" t="s">
        <v>48</v>
      </c>
      <c r="J45" s="13"/>
      <c r="K45" s="13" t="s">
        <v>24</v>
      </c>
      <c r="L45" s="13"/>
      <c r="M45" s="14">
        <f t="shared" si="1"/>
        <v>345.6</v>
      </c>
      <c r="N45" s="15"/>
    </row>
    <row r="46" spans="1:14" ht="15" customHeight="1">
      <c r="A46" s="23" t="s">
        <v>49</v>
      </c>
      <c r="B46" s="23"/>
      <c r="C46" s="23"/>
      <c r="D46" s="23"/>
      <c r="E46" s="23"/>
      <c r="F46" s="8">
        <v>791</v>
      </c>
      <c r="G46" s="24" t="s">
        <v>50</v>
      </c>
      <c r="H46" s="24"/>
      <c r="I46" s="24"/>
      <c r="J46" s="24"/>
      <c r="K46" s="24"/>
      <c r="L46" s="24"/>
      <c r="M46" s="25">
        <f>1760000/1000</f>
        <v>1760</v>
      </c>
      <c r="N46" s="26"/>
    </row>
    <row r="47" spans="1:14" ht="15" customHeight="1">
      <c r="A47" s="12" t="s">
        <v>51</v>
      </c>
      <c r="B47" s="12"/>
      <c r="C47" s="12"/>
      <c r="D47" s="12"/>
      <c r="E47" s="12"/>
      <c r="F47" s="9">
        <v>791</v>
      </c>
      <c r="G47" s="13" t="s">
        <v>52</v>
      </c>
      <c r="H47" s="13"/>
      <c r="I47" s="13"/>
      <c r="J47" s="13"/>
      <c r="K47" s="13"/>
      <c r="L47" s="13"/>
      <c r="M47" s="14">
        <f>130000/1000</f>
        <v>130</v>
      </c>
      <c r="N47" s="15"/>
    </row>
    <row r="48" spans="1:14" ht="34.5" customHeight="1">
      <c r="A48" s="12" t="s">
        <v>91</v>
      </c>
      <c r="B48" s="12"/>
      <c r="C48" s="12"/>
      <c r="D48" s="12"/>
      <c r="E48" s="12"/>
      <c r="F48" s="9">
        <v>791</v>
      </c>
      <c r="G48" s="13" t="s">
        <v>52</v>
      </c>
      <c r="H48" s="13"/>
      <c r="I48" s="13" t="s">
        <v>53</v>
      </c>
      <c r="J48" s="13"/>
      <c r="K48" s="13"/>
      <c r="L48" s="13"/>
      <c r="M48" s="14">
        <f>130000/1000</f>
        <v>130</v>
      </c>
      <c r="N48" s="15"/>
    </row>
    <row r="49" spans="1:14" ht="23.25" customHeight="1">
      <c r="A49" s="12" t="s">
        <v>54</v>
      </c>
      <c r="B49" s="12"/>
      <c r="C49" s="12"/>
      <c r="D49" s="12"/>
      <c r="E49" s="12"/>
      <c r="F49" s="9">
        <v>791</v>
      </c>
      <c r="G49" s="13" t="s">
        <v>52</v>
      </c>
      <c r="H49" s="13"/>
      <c r="I49" s="13" t="s">
        <v>55</v>
      </c>
      <c r="J49" s="13"/>
      <c r="K49" s="13"/>
      <c r="L49" s="13"/>
      <c r="M49" s="14">
        <f>130000/1000</f>
        <v>130</v>
      </c>
      <c r="N49" s="15"/>
    </row>
    <row r="50" spans="1:14" ht="23.25" customHeight="1">
      <c r="A50" s="12" t="s">
        <v>56</v>
      </c>
      <c r="B50" s="12"/>
      <c r="C50" s="12"/>
      <c r="D50" s="12"/>
      <c r="E50" s="12"/>
      <c r="F50" s="9">
        <v>791</v>
      </c>
      <c r="G50" s="13" t="s">
        <v>52</v>
      </c>
      <c r="H50" s="13"/>
      <c r="I50" s="13" t="s">
        <v>57</v>
      </c>
      <c r="J50" s="13"/>
      <c r="K50" s="13"/>
      <c r="L50" s="13"/>
      <c r="M50" s="14">
        <f>130000/1000</f>
        <v>130</v>
      </c>
      <c r="N50" s="15"/>
    </row>
    <row r="51" spans="1:14" ht="23.25" customHeight="1">
      <c r="A51" s="12" t="s">
        <v>23</v>
      </c>
      <c r="B51" s="12"/>
      <c r="C51" s="12"/>
      <c r="D51" s="12"/>
      <c r="E51" s="12"/>
      <c r="F51" s="9">
        <v>791</v>
      </c>
      <c r="G51" s="13" t="s">
        <v>52</v>
      </c>
      <c r="H51" s="13"/>
      <c r="I51" s="13" t="s">
        <v>57</v>
      </c>
      <c r="J51" s="13"/>
      <c r="K51" s="13" t="s">
        <v>24</v>
      </c>
      <c r="L51" s="13"/>
      <c r="M51" s="14">
        <f>130000/1000</f>
        <v>130</v>
      </c>
      <c r="N51" s="15"/>
    </row>
    <row r="52" spans="1:14" ht="15" customHeight="1">
      <c r="A52" s="12" t="s">
        <v>58</v>
      </c>
      <c r="B52" s="12"/>
      <c r="C52" s="12"/>
      <c r="D52" s="12"/>
      <c r="E52" s="12"/>
      <c r="F52" s="9">
        <v>791</v>
      </c>
      <c r="G52" s="13" t="s">
        <v>59</v>
      </c>
      <c r="H52" s="13"/>
      <c r="I52" s="13"/>
      <c r="J52" s="13"/>
      <c r="K52" s="13"/>
      <c r="L52" s="13"/>
      <c r="M52" s="14">
        <f>1130000/1000</f>
        <v>1130</v>
      </c>
      <c r="N52" s="15"/>
    </row>
    <row r="53" spans="1:14" ht="34.5" customHeight="1">
      <c r="A53" s="12" t="s">
        <v>91</v>
      </c>
      <c r="B53" s="12"/>
      <c r="C53" s="12"/>
      <c r="D53" s="12"/>
      <c r="E53" s="12"/>
      <c r="F53" s="9">
        <v>791</v>
      </c>
      <c r="G53" s="13" t="s">
        <v>59</v>
      </c>
      <c r="H53" s="13"/>
      <c r="I53" s="13" t="s">
        <v>53</v>
      </c>
      <c r="J53" s="13"/>
      <c r="K53" s="13"/>
      <c r="L53" s="13"/>
      <c r="M53" s="14">
        <f>1130000/1000</f>
        <v>1130</v>
      </c>
      <c r="N53" s="15"/>
    </row>
    <row r="54" spans="1:14" ht="23.25" customHeight="1">
      <c r="A54" s="12" t="s">
        <v>54</v>
      </c>
      <c r="B54" s="12"/>
      <c r="C54" s="12"/>
      <c r="D54" s="12"/>
      <c r="E54" s="12"/>
      <c r="F54" s="9">
        <v>791</v>
      </c>
      <c r="G54" s="13" t="s">
        <v>59</v>
      </c>
      <c r="H54" s="13"/>
      <c r="I54" s="13" t="s">
        <v>55</v>
      </c>
      <c r="J54" s="13"/>
      <c r="K54" s="13"/>
      <c r="L54" s="13"/>
      <c r="M54" s="14">
        <f>1130000/1000</f>
        <v>1130</v>
      </c>
      <c r="N54" s="15"/>
    </row>
    <row r="55" spans="1:14" ht="15" customHeight="1">
      <c r="A55" s="12" t="s">
        <v>60</v>
      </c>
      <c r="B55" s="12"/>
      <c r="C55" s="12"/>
      <c r="D55" s="12"/>
      <c r="E55" s="12"/>
      <c r="F55" s="9">
        <v>791</v>
      </c>
      <c r="G55" s="13" t="s">
        <v>59</v>
      </c>
      <c r="H55" s="13"/>
      <c r="I55" s="13" t="s">
        <v>61</v>
      </c>
      <c r="J55" s="13"/>
      <c r="K55" s="13"/>
      <c r="L55" s="13"/>
      <c r="M55" s="14">
        <f>1130000/1000</f>
        <v>1130</v>
      </c>
      <c r="N55" s="15"/>
    </row>
    <row r="56" spans="1:14" ht="23.25" customHeight="1">
      <c r="A56" s="12" t="s">
        <v>23</v>
      </c>
      <c r="B56" s="12"/>
      <c r="C56" s="12"/>
      <c r="D56" s="12"/>
      <c r="E56" s="12"/>
      <c r="F56" s="9">
        <v>791</v>
      </c>
      <c r="G56" s="13" t="s">
        <v>59</v>
      </c>
      <c r="H56" s="13"/>
      <c r="I56" s="13" t="s">
        <v>61</v>
      </c>
      <c r="J56" s="13"/>
      <c r="K56" s="13" t="s">
        <v>24</v>
      </c>
      <c r="L56" s="13"/>
      <c r="M56" s="14">
        <f>1130000/1000</f>
        <v>1130</v>
      </c>
      <c r="N56" s="15"/>
    </row>
    <row r="57" spans="1:14" ht="15" customHeight="1">
      <c r="A57" s="12" t="s">
        <v>62</v>
      </c>
      <c r="B57" s="12"/>
      <c r="C57" s="12"/>
      <c r="D57" s="12"/>
      <c r="E57" s="12"/>
      <c r="F57" s="9">
        <v>791</v>
      </c>
      <c r="G57" s="13" t="s">
        <v>63</v>
      </c>
      <c r="H57" s="13"/>
      <c r="I57" s="13"/>
      <c r="J57" s="13"/>
      <c r="K57" s="13"/>
      <c r="L57" s="13"/>
      <c r="M57" s="14">
        <f>500000/1000</f>
        <v>500</v>
      </c>
      <c r="N57" s="15"/>
    </row>
    <row r="58" spans="1:14" ht="34.5" customHeight="1">
      <c r="A58" s="12" t="s">
        <v>91</v>
      </c>
      <c r="B58" s="12"/>
      <c r="C58" s="12"/>
      <c r="D58" s="12"/>
      <c r="E58" s="12"/>
      <c r="F58" s="9">
        <v>791</v>
      </c>
      <c r="G58" s="13" t="s">
        <v>63</v>
      </c>
      <c r="H58" s="13"/>
      <c r="I58" s="13" t="s">
        <v>53</v>
      </c>
      <c r="J58" s="13"/>
      <c r="K58" s="13"/>
      <c r="L58" s="13"/>
      <c r="M58" s="14">
        <f>500000/1000</f>
        <v>500</v>
      </c>
      <c r="N58" s="15"/>
    </row>
    <row r="59" spans="1:14" ht="23.25" customHeight="1">
      <c r="A59" s="12" t="s">
        <v>54</v>
      </c>
      <c r="B59" s="12"/>
      <c r="C59" s="12"/>
      <c r="D59" s="12"/>
      <c r="E59" s="12"/>
      <c r="F59" s="9">
        <v>791</v>
      </c>
      <c r="G59" s="13" t="s">
        <v>63</v>
      </c>
      <c r="H59" s="13"/>
      <c r="I59" s="13" t="s">
        <v>55</v>
      </c>
      <c r="J59" s="13"/>
      <c r="K59" s="13"/>
      <c r="L59" s="13"/>
      <c r="M59" s="14">
        <f>500000/1000</f>
        <v>500</v>
      </c>
      <c r="N59" s="15"/>
    </row>
    <row r="60" spans="1:14" ht="45.75" customHeight="1">
      <c r="A60" s="12" t="s">
        <v>64</v>
      </c>
      <c r="B60" s="12"/>
      <c r="C60" s="12"/>
      <c r="D60" s="12"/>
      <c r="E60" s="12"/>
      <c r="F60" s="9">
        <v>791</v>
      </c>
      <c r="G60" s="13" t="s">
        <v>63</v>
      </c>
      <c r="H60" s="13"/>
      <c r="I60" s="13" t="s">
        <v>65</v>
      </c>
      <c r="J60" s="13"/>
      <c r="K60" s="13"/>
      <c r="L60" s="13"/>
      <c r="M60" s="14">
        <f>500000/1000</f>
        <v>500</v>
      </c>
      <c r="N60" s="15"/>
    </row>
    <row r="61" spans="1:14" ht="23.25" customHeight="1">
      <c r="A61" s="12" t="s">
        <v>23</v>
      </c>
      <c r="B61" s="12"/>
      <c r="C61" s="12"/>
      <c r="D61" s="12"/>
      <c r="E61" s="12"/>
      <c r="F61" s="9">
        <v>791</v>
      </c>
      <c r="G61" s="13" t="s">
        <v>63</v>
      </c>
      <c r="H61" s="13"/>
      <c r="I61" s="13" t="s">
        <v>65</v>
      </c>
      <c r="J61" s="13"/>
      <c r="K61" s="13" t="s">
        <v>24</v>
      </c>
      <c r="L61" s="13"/>
      <c r="M61" s="14">
        <f>500000/1000</f>
        <v>500</v>
      </c>
      <c r="N61" s="15"/>
    </row>
    <row r="62" spans="1:14" ht="15" customHeight="1">
      <c r="A62" s="23" t="s">
        <v>66</v>
      </c>
      <c r="B62" s="23"/>
      <c r="C62" s="23"/>
      <c r="D62" s="23"/>
      <c r="E62" s="23"/>
      <c r="F62" s="8">
        <v>791</v>
      </c>
      <c r="G62" s="24" t="s">
        <v>67</v>
      </c>
      <c r="H62" s="24"/>
      <c r="I62" s="24"/>
      <c r="J62" s="24"/>
      <c r="K62" s="24"/>
      <c r="L62" s="24"/>
      <c r="M62" s="25">
        <f>10000/1000</f>
        <v>10</v>
      </c>
      <c r="N62" s="26"/>
    </row>
    <row r="63" spans="1:14" ht="15" customHeight="1">
      <c r="A63" s="12" t="s">
        <v>68</v>
      </c>
      <c r="B63" s="12"/>
      <c r="C63" s="12"/>
      <c r="D63" s="12"/>
      <c r="E63" s="12"/>
      <c r="F63" s="9">
        <v>791</v>
      </c>
      <c r="G63" s="13" t="s">
        <v>69</v>
      </c>
      <c r="H63" s="13"/>
      <c r="I63" s="13"/>
      <c r="J63" s="13"/>
      <c r="K63" s="13"/>
      <c r="L63" s="13"/>
      <c r="M63" s="14">
        <f>10000/1000</f>
        <v>10</v>
      </c>
      <c r="N63" s="15"/>
    </row>
    <row r="64" spans="1:14" ht="15" customHeight="1">
      <c r="A64" s="12" t="s">
        <v>70</v>
      </c>
      <c r="B64" s="12"/>
      <c r="C64" s="12"/>
      <c r="D64" s="12"/>
      <c r="E64" s="12"/>
      <c r="F64" s="9">
        <v>791</v>
      </c>
      <c r="G64" s="13" t="s">
        <v>69</v>
      </c>
      <c r="H64" s="13"/>
      <c r="I64" s="13" t="s">
        <v>71</v>
      </c>
      <c r="J64" s="13"/>
      <c r="K64" s="13"/>
      <c r="L64" s="13"/>
      <c r="M64" s="14">
        <f>10000/1000</f>
        <v>10</v>
      </c>
      <c r="N64" s="15"/>
    </row>
    <row r="65" spans="1:14" ht="15" customHeight="1">
      <c r="A65" s="12" t="s">
        <v>72</v>
      </c>
      <c r="B65" s="12"/>
      <c r="C65" s="12"/>
      <c r="D65" s="12"/>
      <c r="E65" s="12"/>
      <c r="F65" s="9">
        <v>791</v>
      </c>
      <c r="G65" s="13" t="s">
        <v>69</v>
      </c>
      <c r="H65" s="13"/>
      <c r="I65" s="13" t="s">
        <v>73</v>
      </c>
      <c r="J65" s="13"/>
      <c r="K65" s="13"/>
      <c r="L65" s="13"/>
      <c r="M65" s="14">
        <f>10000/1000</f>
        <v>10</v>
      </c>
      <c r="N65" s="15"/>
    </row>
    <row r="66" spans="1:14" ht="23.25" customHeight="1">
      <c r="A66" s="12" t="s">
        <v>23</v>
      </c>
      <c r="B66" s="12"/>
      <c r="C66" s="12"/>
      <c r="D66" s="12"/>
      <c r="E66" s="12"/>
      <c r="F66" s="9">
        <v>791</v>
      </c>
      <c r="G66" s="13" t="s">
        <v>69</v>
      </c>
      <c r="H66" s="13"/>
      <c r="I66" s="13" t="s">
        <v>73</v>
      </c>
      <c r="J66" s="13"/>
      <c r="K66" s="13" t="s">
        <v>24</v>
      </c>
      <c r="L66" s="13"/>
      <c r="M66" s="14">
        <f>10000/1000</f>
        <v>10</v>
      </c>
      <c r="N66" s="15"/>
    </row>
    <row r="67" spans="1:14" ht="15" customHeight="1">
      <c r="A67" s="23" t="s">
        <v>74</v>
      </c>
      <c r="B67" s="23"/>
      <c r="C67" s="23"/>
      <c r="D67" s="23"/>
      <c r="E67" s="23"/>
      <c r="F67" s="8">
        <v>791</v>
      </c>
      <c r="G67" s="24" t="s">
        <v>75</v>
      </c>
      <c r="H67" s="24"/>
      <c r="I67" s="24"/>
      <c r="J67" s="24"/>
      <c r="K67" s="24"/>
      <c r="L67" s="24"/>
      <c r="M67" s="25">
        <f aca="true" t="shared" si="2" ref="M67:M72">23000/1000</f>
        <v>23</v>
      </c>
      <c r="N67" s="26"/>
    </row>
    <row r="68" spans="1:14" ht="15" customHeight="1">
      <c r="A68" s="12" t="s">
        <v>76</v>
      </c>
      <c r="B68" s="12"/>
      <c r="C68" s="12"/>
      <c r="D68" s="12"/>
      <c r="E68" s="12"/>
      <c r="F68" s="9">
        <v>791</v>
      </c>
      <c r="G68" s="13" t="s">
        <v>77</v>
      </c>
      <c r="H68" s="13"/>
      <c r="I68" s="13"/>
      <c r="J68" s="13"/>
      <c r="K68" s="13"/>
      <c r="L68" s="13"/>
      <c r="M68" s="14">
        <f t="shared" si="2"/>
        <v>23</v>
      </c>
      <c r="N68" s="15"/>
    </row>
    <row r="69" spans="1:14" ht="34.5" customHeight="1">
      <c r="A69" s="12" t="s">
        <v>92</v>
      </c>
      <c r="B69" s="12"/>
      <c r="C69" s="12"/>
      <c r="D69" s="12"/>
      <c r="E69" s="12"/>
      <c r="F69" s="9">
        <v>791</v>
      </c>
      <c r="G69" s="13" t="s">
        <v>77</v>
      </c>
      <c r="H69" s="13"/>
      <c r="I69" s="13" t="s">
        <v>78</v>
      </c>
      <c r="J69" s="13"/>
      <c r="K69" s="13"/>
      <c r="L69" s="13"/>
      <c r="M69" s="14">
        <f t="shared" si="2"/>
        <v>23</v>
      </c>
      <c r="N69" s="15"/>
    </row>
    <row r="70" spans="1:14" ht="15" customHeight="1">
      <c r="A70" s="12" t="s">
        <v>79</v>
      </c>
      <c r="B70" s="12"/>
      <c r="C70" s="12"/>
      <c r="D70" s="12"/>
      <c r="E70" s="12"/>
      <c r="F70" s="9">
        <v>791</v>
      </c>
      <c r="G70" s="13" t="s">
        <v>77</v>
      </c>
      <c r="H70" s="13"/>
      <c r="I70" s="13" t="s">
        <v>80</v>
      </c>
      <c r="J70" s="13"/>
      <c r="K70" s="13"/>
      <c r="L70" s="13"/>
      <c r="M70" s="14">
        <f t="shared" si="2"/>
        <v>23</v>
      </c>
      <c r="N70" s="15"/>
    </row>
    <row r="71" spans="1:14" ht="15" customHeight="1">
      <c r="A71" s="12" t="s">
        <v>81</v>
      </c>
      <c r="B71" s="12"/>
      <c r="C71" s="12"/>
      <c r="D71" s="12"/>
      <c r="E71" s="12"/>
      <c r="F71" s="9">
        <v>791</v>
      </c>
      <c r="G71" s="13" t="s">
        <v>77</v>
      </c>
      <c r="H71" s="13"/>
      <c r="I71" s="13" t="s">
        <v>82</v>
      </c>
      <c r="J71" s="13"/>
      <c r="K71" s="13"/>
      <c r="L71" s="13"/>
      <c r="M71" s="14">
        <f t="shared" si="2"/>
        <v>23</v>
      </c>
      <c r="N71" s="15"/>
    </row>
    <row r="72" spans="1:14" ht="23.25" customHeight="1">
      <c r="A72" s="12" t="s">
        <v>23</v>
      </c>
      <c r="B72" s="12"/>
      <c r="C72" s="12"/>
      <c r="D72" s="12"/>
      <c r="E72" s="12"/>
      <c r="F72" s="9">
        <v>791</v>
      </c>
      <c r="G72" s="13" t="s">
        <v>77</v>
      </c>
      <c r="H72" s="13"/>
      <c r="I72" s="13" t="s">
        <v>82</v>
      </c>
      <c r="J72" s="13"/>
      <c r="K72" s="13" t="s">
        <v>24</v>
      </c>
      <c r="L72" s="13"/>
      <c r="M72" s="14">
        <f t="shared" si="2"/>
        <v>23</v>
      </c>
      <c r="N72" s="15"/>
    </row>
    <row r="73" spans="1:14" ht="15.75" thickBot="1">
      <c r="A73" s="17" t="s">
        <v>83</v>
      </c>
      <c r="B73" s="17"/>
      <c r="C73" s="17"/>
      <c r="D73" s="17"/>
      <c r="E73" s="17"/>
      <c r="F73" s="7"/>
      <c r="G73" s="18" t="s">
        <v>84</v>
      </c>
      <c r="H73" s="18"/>
      <c r="I73" s="18" t="s">
        <v>84</v>
      </c>
      <c r="J73" s="18"/>
      <c r="K73" s="18" t="s">
        <v>84</v>
      </c>
      <c r="L73" s="18"/>
      <c r="M73" s="19"/>
      <c r="N73" s="19"/>
    </row>
    <row r="74" spans="1:7" ht="15">
      <c r="A74" s="3"/>
      <c r="B74" s="3"/>
      <c r="C74" s="3"/>
      <c r="D74" s="3"/>
      <c r="E74" s="22"/>
      <c r="F74" s="22"/>
      <c r="G74" s="22"/>
    </row>
    <row r="75" spans="1:13" ht="66" customHeight="1">
      <c r="A75" s="35" t="s">
        <v>85</v>
      </c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</row>
    <row r="76" spans="1:7" ht="15" customHeight="1">
      <c r="A76" s="2"/>
      <c r="B76" s="1"/>
      <c r="C76" s="2"/>
      <c r="D76" s="16"/>
      <c r="E76" s="16"/>
      <c r="F76" s="16"/>
      <c r="G76" s="16"/>
    </row>
  </sheetData>
  <sheetProtection/>
  <mergeCells count="318">
    <mergeCell ref="F11:F12"/>
    <mergeCell ref="A75:M75"/>
    <mergeCell ref="A9:N9"/>
    <mergeCell ref="A10:N10"/>
    <mergeCell ref="A11:E12"/>
    <mergeCell ref="G11:L11"/>
    <mergeCell ref="M11:N12"/>
    <mergeCell ref="G12:H12"/>
    <mergeCell ref="I12:J12"/>
    <mergeCell ref="K12:L12"/>
    <mergeCell ref="A13:E13"/>
    <mergeCell ref="G13:H13"/>
    <mergeCell ref="I13:J13"/>
    <mergeCell ref="K13:L13"/>
    <mergeCell ref="M13:N13"/>
    <mergeCell ref="A14:E14"/>
    <mergeCell ref="G14:H14"/>
    <mergeCell ref="I14:J14"/>
    <mergeCell ref="K14:L14"/>
    <mergeCell ref="M14:N14"/>
    <mergeCell ref="A15:E15"/>
    <mergeCell ref="G15:H15"/>
    <mergeCell ref="I15:J15"/>
    <mergeCell ref="K15:L15"/>
    <mergeCell ref="M15:N15"/>
    <mergeCell ref="A16:E16"/>
    <mergeCell ref="G16:H16"/>
    <mergeCell ref="I16:J16"/>
    <mergeCell ref="K16:L16"/>
    <mergeCell ref="M16:N16"/>
    <mergeCell ref="A17:E17"/>
    <mergeCell ref="G17:H17"/>
    <mergeCell ref="I17:J17"/>
    <mergeCell ref="K17:L17"/>
    <mergeCell ref="M17:N17"/>
    <mergeCell ref="A18:E18"/>
    <mergeCell ref="G18:H18"/>
    <mergeCell ref="I18:J18"/>
    <mergeCell ref="K18:L18"/>
    <mergeCell ref="M18:N18"/>
    <mergeCell ref="A19:E19"/>
    <mergeCell ref="G19:H19"/>
    <mergeCell ref="I19:J19"/>
    <mergeCell ref="K19:L19"/>
    <mergeCell ref="M19:N19"/>
    <mergeCell ref="A22:E22"/>
    <mergeCell ref="G22:H22"/>
    <mergeCell ref="I22:J22"/>
    <mergeCell ref="K22:L22"/>
    <mergeCell ref="M22:N22"/>
    <mergeCell ref="A20:E20"/>
    <mergeCell ref="G20:H20"/>
    <mergeCell ref="I20:J20"/>
    <mergeCell ref="K20:L20"/>
    <mergeCell ref="M20:N20"/>
    <mergeCell ref="A21:E21"/>
    <mergeCell ref="G21:H21"/>
    <mergeCell ref="I21:J21"/>
    <mergeCell ref="K21:L21"/>
    <mergeCell ref="M21:N21"/>
    <mergeCell ref="A23:E23"/>
    <mergeCell ref="G23:H23"/>
    <mergeCell ref="I23:J23"/>
    <mergeCell ref="K23:L23"/>
    <mergeCell ref="M23:N23"/>
    <mergeCell ref="A24:E24"/>
    <mergeCell ref="G24:H24"/>
    <mergeCell ref="I24:J24"/>
    <mergeCell ref="K24:L24"/>
    <mergeCell ref="M24:N24"/>
    <mergeCell ref="A27:E27"/>
    <mergeCell ref="G27:H27"/>
    <mergeCell ref="I27:J27"/>
    <mergeCell ref="K27:L27"/>
    <mergeCell ref="M27:N27"/>
    <mergeCell ref="A25:E25"/>
    <mergeCell ref="G25:H25"/>
    <mergeCell ref="I25:J25"/>
    <mergeCell ref="K25:L25"/>
    <mergeCell ref="M25:N25"/>
    <mergeCell ref="A26:E26"/>
    <mergeCell ref="G26:H26"/>
    <mergeCell ref="I26:J26"/>
    <mergeCell ref="K26:L26"/>
    <mergeCell ref="M26:N26"/>
    <mergeCell ref="A29:E29"/>
    <mergeCell ref="G29:H29"/>
    <mergeCell ref="I29:J29"/>
    <mergeCell ref="K29:L29"/>
    <mergeCell ref="M29:N29"/>
    <mergeCell ref="A28:E28"/>
    <mergeCell ref="G28:H28"/>
    <mergeCell ref="I28:J28"/>
    <mergeCell ref="K28:L28"/>
    <mergeCell ref="M28:N28"/>
    <mergeCell ref="A30:E30"/>
    <mergeCell ref="G30:H30"/>
    <mergeCell ref="I30:J30"/>
    <mergeCell ref="K30:L30"/>
    <mergeCell ref="M30:N30"/>
    <mergeCell ref="A31:E31"/>
    <mergeCell ref="G31:H31"/>
    <mergeCell ref="I31:J31"/>
    <mergeCell ref="K31:L31"/>
    <mergeCell ref="M31:N31"/>
    <mergeCell ref="A34:E34"/>
    <mergeCell ref="G34:H34"/>
    <mergeCell ref="I34:J34"/>
    <mergeCell ref="K34:L34"/>
    <mergeCell ref="M34:N34"/>
    <mergeCell ref="A32:E32"/>
    <mergeCell ref="G32:H32"/>
    <mergeCell ref="I32:J32"/>
    <mergeCell ref="K32:L32"/>
    <mergeCell ref="M32:N32"/>
    <mergeCell ref="A33:E33"/>
    <mergeCell ref="G33:H33"/>
    <mergeCell ref="I33:J33"/>
    <mergeCell ref="K33:L33"/>
    <mergeCell ref="M33:N33"/>
    <mergeCell ref="A35:E35"/>
    <mergeCell ref="G35:H35"/>
    <mergeCell ref="I35:J35"/>
    <mergeCell ref="K35:L35"/>
    <mergeCell ref="M35:N35"/>
    <mergeCell ref="A36:E36"/>
    <mergeCell ref="G36:H36"/>
    <mergeCell ref="I36:J36"/>
    <mergeCell ref="K36:L36"/>
    <mergeCell ref="M36:N36"/>
    <mergeCell ref="A39:E39"/>
    <mergeCell ref="G39:H39"/>
    <mergeCell ref="I39:J39"/>
    <mergeCell ref="K39:L39"/>
    <mergeCell ref="M39:N39"/>
    <mergeCell ref="A37:E37"/>
    <mergeCell ref="G37:H37"/>
    <mergeCell ref="I37:J37"/>
    <mergeCell ref="K37:L37"/>
    <mergeCell ref="M37:N37"/>
    <mergeCell ref="A38:E38"/>
    <mergeCell ref="G38:H38"/>
    <mergeCell ref="I38:J38"/>
    <mergeCell ref="K38:L38"/>
    <mergeCell ref="M38:N38"/>
    <mergeCell ref="A40:E40"/>
    <mergeCell ref="G40:H40"/>
    <mergeCell ref="I40:J40"/>
    <mergeCell ref="K40:L40"/>
    <mergeCell ref="M40:N40"/>
    <mergeCell ref="A41:E41"/>
    <mergeCell ref="G41:H41"/>
    <mergeCell ref="I41:J41"/>
    <mergeCell ref="K41:L41"/>
    <mergeCell ref="M41:N41"/>
    <mergeCell ref="A42:E42"/>
    <mergeCell ref="G42:H42"/>
    <mergeCell ref="I42:J42"/>
    <mergeCell ref="K42:L42"/>
    <mergeCell ref="M42:N42"/>
    <mergeCell ref="A43:E43"/>
    <mergeCell ref="G43:H43"/>
    <mergeCell ref="I43:J43"/>
    <mergeCell ref="K43:L43"/>
    <mergeCell ref="M43:N43"/>
    <mergeCell ref="A44:E44"/>
    <mergeCell ref="G44:H44"/>
    <mergeCell ref="I44:J44"/>
    <mergeCell ref="K44:L44"/>
    <mergeCell ref="M44:N44"/>
    <mergeCell ref="A45:E45"/>
    <mergeCell ref="G45:H45"/>
    <mergeCell ref="I45:J45"/>
    <mergeCell ref="K45:L45"/>
    <mergeCell ref="M45:N45"/>
    <mergeCell ref="A46:E46"/>
    <mergeCell ref="G46:H46"/>
    <mergeCell ref="I46:J46"/>
    <mergeCell ref="K46:L46"/>
    <mergeCell ref="M46:N46"/>
    <mergeCell ref="A47:E47"/>
    <mergeCell ref="G47:H47"/>
    <mergeCell ref="I47:J47"/>
    <mergeCell ref="K47:L47"/>
    <mergeCell ref="M47:N47"/>
    <mergeCell ref="A48:E48"/>
    <mergeCell ref="G48:H48"/>
    <mergeCell ref="I48:J48"/>
    <mergeCell ref="K48:L48"/>
    <mergeCell ref="M48:N48"/>
    <mergeCell ref="A49:E49"/>
    <mergeCell ref="G49:H49"/>
    <mergeCell ref="I49:J49"/>
    <mergeCell ref="K49:L49"/>
    <mergeCell ref="M49:N49"/>
    <mergeCell ref="A50:E50"/>
    <mergeCell ref="G50:H50"/>
    <mergeCell ref="I50:J50"/>
    <mergeCell ref="K50:L50"/>
    <mergeCell ref="M50:N50"/>
    <mergeCell ref="A51:E51"/>
    <mergeCell ref="G51:H51"/>
    <mergeCell ref="I51:J51"/>
    <mergeCell ref="K51:L51"/>
    <mergeCell ref="M51:N51"/>
    <mergeCell ref="A52:E52"/>
    <mergeCell ref="G52:H52"/>
    <mergeCell ref="I52:J52"/>
    <mergeCell ref="K52:L52"/>
    <mergeCell ref="M52:N52"/>
    <mergeCell ref="A53:E53"/>
    <mergeCell ref="G53:H53"/>
    <mergeCell ref="I53:J53"/>
    <mergeCell ref="K53:L53"/>
    <mergeCell ref="M53:N53"/>
    <mergeCell ref="A56:E56"/>
    <mergeCell ref="G56:H56"/>
    <mergeCell ref="I56:J56"/>
    <mergeCell ref="K56:L56"/>
    <mergeCell ref="M56:N56"/>
    <mergeCell ref="A54:E54"/>
    <mergeCell ref="G54:H54"/>
    <mergeCell ref="I54:J54"/>
    <mergeCell ref="K54:L54"/>
    <mergeCell ref="M54:N54"/>
    <mergeCell ref="A55:E55"/>
    <mergeCell ref="G55:H55"/>
    <mergeCell ref="I55:J55"/>
    <mergeCell ref="K55:L55"/>
    <mergeCell ref="M55:N55"/>
    <mergeCell ref="A57:E57"/>
    <mergeCell ref="G57:H57"/>
    <mergeCell ref="I57:J57"/>
    <mergeCell ref="K57:L57"/>
    <mergeCell ref="M57:N57"/>
    <mergeCell ref="A58:E58"/>
    <mergeCell ref="G58:H58"/>
    <mergeCell ref="I58:J58"/>
    <mergeCell ref="K58:L58"/>
    <mergeCell ref="M58:N58"/>
    <mergeCell ref="A59:E59"/>
    <mergeCell ref="G59:H59"/>
    <mergeCell ref="I59:J59"/>
    <mergeCell ref="K59:L59"/>
    <mergeCell ref="M59:N59"/>
    <mergeCell ref="A60:E60"/>
    <mergeCell ref="G60:H60"/>
    <mergeCell ref="I60:J60"/>
    <mergeCell ref="K60:L60"/>
    <mergeCell ref="M60:N60"/>
    <mergeCell ref="A62:E62"/>
    <mergeCell ref="G62:H62"/>
    <mergeCell ref="I62:J62"/>
    <mergeCell ref="K62:L62"/>
    <mergeCell ref="M62:N62"/>
    <mergeCell ref="A61:E61"/>
    <mergeCell ref="G61:H61"/>
    <mergeCell ref="I61:J61"/>
    <mergeCell ref="K61:L61"/>
    <mergeCell ref="M61:N61"/>
    <mergeCell ref="A63:E63"/>
    <mergeCell ref="G63:H63"/>
    <mergeCell ref="I63:J63"/>
    <mergeCell ref="K63:L63"/>
    <mergeCell ref="M63:N63"/>
    <mergeCell ref="A64:E64"/>
    <mergeCell ref="G64:H64"/>
    <mergeCell ref="I64:J64"/>
    <mergeCell ref="K64:L64"/>
    <mergeCell ref="M64:N64"/>
    <mergeCell ref="A65:E65"/>
    <mergeCell ref="G65:H65"/>
    <mergeCell ref="I65:J65"/>
    <mergeCell ref="K65:L65"/>
    <mergeCell ref="M65:N65"/>
    <mergeCell ref="A66:E66"/>
    <mergeCell ref="G66:H66"/>
    <mergeCell ref="I66:J66"/>
    <mergeCell ref="K66:L66"/>
    <mergeCell ref="M66:N66"/>
    <mergeCell ref="A67:E67"/>
    <mergeCell ref="G67:H67"/>
    <mergeCell ref="I67:J67"/>
    <mergeCell ref="K67:L67"/>
    <mergeCell ref="M67:N67"/>
    <mergeCell ref="A68:E68"/>
    <mergeCell ref="G68:H68"/>
    <mergeCell ref="I68:J68"/>
    <mergeCell ref="K68:L68"/>
    <mergeCell ref="M68:N68"/>
    <mergeCell ref="H4:N4"/>
    <mergeCell ref="E74:G74"/>
    <mergeCell ref="A71:E71"/>
    <mergeCell ref="G71:H71"/>
    <mergeCell ref="I71:J71"/>
    <mergeCell ref="K71:L71"/>
    <mergeCell ref="D76:G76"/>
    <mergeCell ref="A73:E73"/>
    <mergeCell ref="G73:H73"/>
    <mergeCell ref="I73:J73"/>
    <mergeCell ref="K73:L73"/>
    <mergeCell ref="M73:N73"/>
    <mergeCell ref="M71:N71"/>
    <mergeCell ref="A72:E72"/>
    <mergeCell ref="G72:H72"/>
    <mergeCell ref="I72:J72"/>
    <mergeCell ref="K72:L72"/>
    <mergeCell ref="M72:N72"/>
    <mergeCell ref="A69:E69"/>
    <mergeCell ref="G69:H69"/>
    <mergeCell ref="I69:J69"/>
    <mergeCell ref="K69:L69"/>
    <mergeCell ref="M69:N69"/>
    <mergeCell ref="A70:E70"/>
    <mergeCell ref="G70:H70"/>
    <mergeCell ref="I70:J70"/>
    <mergeCell ref="K70:L70"/>
    <mergeCell ref="M70:N70"/>
  </mergeCells>
  <printOptions/>
  <pageMargins left="0.3937007874015748" right="0.3937007874015748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Пользователь</cp:lastModifiedBy>
  <dcterms:created xsi:type="dcterms:W3CDTF">2021-04-12T14:52:46Z</dcterms:created>
  <dcterms:modified xsi:type="dcterms:W3CDTF">2023-05-16T04:57:54Z</dcterms:modified>
  <cp:category/>
  <cp:version/>
  <cp:contentType/>
  <cp:contentStatus/>
</cp:coreProperties>
</file>